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Ex1.xml" ContentType="application/vnd.ms-office.chartex+xml"/>
  <Override PartName="/xl/charts/style1.xml" ContentType="application/vnd.ms-office.chartstyle+xml"/>
  <Override PartName="/xl/charts/colors1.xml" ContentType="application/vnd.ms-office.chartcolorstyle+xml"/>
  <Override PartName="/xl/charts/chartEx2.xml" ContentType="application/vnd.ms-office.chartex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 filterPrivacy="1"/>
  <xr:revisionPtr revIDLastSave="260" documentId="6_{894332DF-0BEC-47B1-8CD6-76F18BB04010}" xr6:coauthVersionLast="43" xr6:coauthVersionMax="43" xr10:uidLastSave="{1BD82F67-7DC3-4037-A287-9017D3C20974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chart.v1.0" hidden="1">Sheet1!$B$48:$B$58</definedName>
    <definedName name="_xlchart.v1.1" hidden="1">Sheet1!$C$48:$C$58</definedName>
    <definedName name="_xlchart.v1.6" hidden="1">Sheet1!$B$62:$B$68</definedName>
    <definedName name="_xlchart.v1.7" hidden="1">Sheet1!$C$62:$C$68</definedName>
    <definedName name="_xlchart.v1.8" hidden="1">Sheet1!$B$62:$B$68</definedName>
    <definedName name="_xlchart.v1.9" hidden="1">Sheet1!$C$62:$C$68</definedName>
    <definedName name="_xlchart.v5.2" hidden="1">Sheet1!$B$47</definedName>
    <definedName name="_xlchart.v5.3" hidden="1">Sheet1!$B$48:$B$58</definedName>
    <definedName name="_xlchart.v5.4" hidden="1">Sheet1!$C$47</definedName>
    <definedName name="_xlchart.v5.5" hidden="1">Sheet1!$C$48:$C$58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69" i="1" l="1"/>
  <c r="C69" i="1"/>
  <c r="C59" i="1"/>
  <c r="F8" i="1" l="1"/>
  <c r="F15" i="1"/>
  <c r="F18" i="1"/>
  <c r="F21" i="1"/>
  <c r="F23" i="1"/>
  <c r="F25" i="1"/>
  <c r="F30" i="1"/>
  <c r="F31" i="1"/>
  <c r="F34" i="1"/>
  <c r="C35" i="1"/>
  <c r="D35" i="1"/>
  <c r="E35" i="1"/>
  <c r="C44" i="1"/>
  <c r="D44" i="1"/>
  <c r="E44" i="1"/>
  <c r="W7" i="1"/>
  <c r="F44" i="1" l="1"/>
  <c r="F35" i="1"/>
  <c r="W34" i="1"/>
  <c r="W27" i="1"/>
  <c r="W8" i="1"/>
  <c r="W31" i="1" l="1"/>
  <c r="W40" i="1" l="1"/>
  <c r="W15" i="1" l="1"/>
  <c r="W23" i="1" l="1"/>
  <c r="W18" i="1" l="1"/>
  <c r="W25" i="1"/>
  <c r="W21" i="1"/>
  <c r="W17" i="1"/>
  <c r="W35" i="1" l="1"/>
</calcChain>
</file>

<file path=xl/sharedStrings.xml><?xml version="1.0" encoding="utf-8"?>
<sst xmlns="http://schemas.openxmlformats.org/spreadsheetml/2006/main" count="103" uniqueCount="60">
  <si>
    <t>Bus Project</t>
  </si>
  <si>
    <t>Churchyard Donation</t>
  </si>
  <si>
    <t>Clerk Professional  Development</t>
  </si>
  <si>
    <t>Community Car Scheme</t>
  </si>
  <si>
    <t>Elections</t>
  </si>
  <si>
    <t>External Audit</t>
  </si>
  <si>
    <t>Internal Audit</t>
  </si>
  <si>
    <t>Newsletter</t>
  </si>
  <si>
    <t>Office Telephone Broadband</t>
  </si>
  <si>
    <t>Playingfield Maintenance/Dog Waste</t>
  </si>
  <si>
    <t>Playingfield Rent</t>
  </si>
  <si>
    <t>Pond Maintenance</t>
  </si>
  <si>
    <t xml:space="preserve">Streetlights </t>
  </si>
  <si>
    <t>Parish Partnership (50%)</t>
  </si>
  <si>
    <t>Government Support Grant</t>
  </si>
  <si>
    <t>Budget Headings</t>
  </si>
  <si>
    <t>Cllr Professional Development</t>
  </si>
  <si>
    <t>Playground Project</t>
  </si>
  <si>
    <t>Website/Transparency Code</t>
  </si>
  <si>
    <t>Streetlight Maintenance</t>
  </si>
  <si>
    <t>Meeting Room Hire</t>
  </si>
  <si>
    <t xml:space="preserve">Donations </t>
  </si>
  <si>
    <t>Precept</t>
  </si>
  <si>
    <t>Interest</t>
  </si>
  <si>
    <t>VAT Reclaim</t>
  </si>
  <si>
    <t>General Maintenance</t>
  </si>
  <si>
    <t>Expenditure Total</t>
  </si>
  <si>
    <t xml:space="preserve">BIRCHAM PARISH COUNCIL </t>
  </si>
  <si>
    <t>Clerk Salary (including Travel Expenses)</t>
  </si>
  <si>
    <t>Safety Inspection (ROSPA)</t>
  </si>
  <si>
    <t>Printing/Postage</t>
  </si>
  <si>
    <t>Pond Project  - Banks</t>
  </si>
  <si>
    <t>Insurance Aviva (3 year agreement)</t>
  </si>
  <si>
    <t>Norfolk ALC, SLCC,CAN</t>
  </si>
  <si>
    <t>Transparency Grant</t>
  </si>
  <si>
    <t>Other Income/Donations</t>
  </si>
  <si>
    <t xml:space="preserve">HMRC </t>
  </si>
  <si>
    <t>WW1</t>
  </si>
  <si>
    <t>Payments</t>
  </si>
  <si>
    <t>Financial Year 2018-2019 (31.03.2019)</t>
  </si>
  <si>
    <t>Receipts</t>
  </si>
  <si>
    <t>Receipt Total</t>
  </si>
  <si>
    <t>Contingency Fund</t>
  </si>
  <si>
    <t>WW1 grant/Donations</t>
  </si>
  <si>
    <t>March</t>
  </si>
  <si>
    <t>Paye</t>
  </si>
  <si>
    <t>Total</t>
  </si>
  <si>
    <t>Budget  2018-19</t>
  </si>
  <si>
    <t>Actual  2017-18</t>
  </si>
  <si>
    <t>Actual  2018-19</t>
  </si>
  <si>
    <t>Difference</t>
  </si>
  <si>
    <t xml:space="preserve">Staff Salary </t>
  </si>
  <si>
    <t xml:space="preserve">Insurance </t>
  </si>
  <si>
    <t xml:space="preserve">Playingfield </t>
  </si>
  <si>
    <t xml:space="preserve">Bircham Remembers </t>
  </si>
  <si>
    <t>Administration</t>
  </si>
  <si>
    <t>Subscriptions</t>
  </si>
  <si>
    <t>Bircham Remembers</t>
  </si>
  <si>
    <t>2018/19 Precept</t>
  </si>
  <si>
    <t>Grants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</si>
</sst>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mbria"/>
      <family val="1"/>
    </font>
    <font>
      <b/>
      <sz val="12"/>
      <color theme="1"/>
      <name val="Cambria"/>
      <family val="1"/>
    </font>
    <font>
      <sz val="11"/>
      <color theme="1"/>
      <name val="Cambria"/>
      <family val="1"/>
    </font>
    <font>
      <b/>
      <sz val="11"/>
      <name val="Cambria"/>
      <family val="1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1" fillId="2" borderId="2" xfId="0" applyFont="1" applyFill="1" applyBorder="1"/>
    <xf numFmtId="0" fontId="0" fillId="0" borderId="5" xfId="0" applyBorder="1"/>
    <xf numFmtId="0" fontId="0" fillId="0" borderId="8" xfId="0" applyBorder="1"/>
    <xf numFmtId="0" fontId="7" fillId="0" borderId="0" xfId="0" applyFont="1"/>
    <xf numFmtId="0" fontId="8" fillId="0" borderId="0" xfId="0" applyFont="1"/>
    <xf numFmtId="0" fontId="6" fillId="0" borderId="6" xfId="0" applyFont="1" applyBorder="1" applyAlignment="1">
      <alignment vertical="top"/>
    </xf>
    <xf numFmtId="0" fontId="6" fillId="0" borderId="12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left" vertical="top" wrapText="1"/>
    </xf>
    <xf numFmtId="0" fontId="9" fillId="0" borderId="0" xfId="0" applyFont="1"/>
    <xf numFmtId="0" fontId="0" fillId="0" borderId="14" xfId="0" applyBorder="1"/>
    <xf numFmtId="0" fontId="0" fillId="0" borderId="15" xfId="0" applyBorder="1"/>
    <xf numFmtId="17" fontId="7" fillId="0" borderId="0" xfId="0" applyNumberFormat="1" applyFont="1"/>
    <xf numFmtId="0" fontId="1" fillId="3" borderId="17" xfId="0" applyFont="1" applyFill="1" applyBorder="1" applyAlignment="1">
      <alignment horizontal="left" vertical="top" wrapText="1"/>
    </xf>
    <xf numFmtId="0" fontId="5" fillId="0" borderId="5" xfId="0" applyFont="1" applyBorder="1"/>
    <xf numFmtId="0" fontId="1" fillId="3" borderId="2" xfId="0" applyFont="1" applyFill="1" applyBorder="1" applyAlignment="1">
      <alignment vertical="top"/>
    </xf>
    <xf numFmtId="0" fontId="1" fillId="3" borderId="4" xfId="0" applyFont="1" applyFill="1" applyBorder="1" applyAlignment="1">
      <alignment horizontal="left" vertical="top" wrapText="1"/>
    </xf>
    <xf numFmtId="0" fontId="4" fillId="4" borderId="2" xfId="0" applyFont="1" applyFill="1" applyBorder="1"/>
    <xf numFmtId="0" fontId="1" fillId="4" borderId="2" xfId="0" applyFont="1" applyFill="1" applyBorder="1"/>
    <xf numFmtId="0" fontId="0" fillId="0" borderId="4" xfId="0" applyBorder="1"/>
    <xf numFmtId="0" fontId="4" fillId="0" borderId="0" xfId="0" applyFont="1"/>
    <xf numFmtId="2" fontId="1" fillId="0" borderId="7" xfId="0" applyNumberFormat="1" applyFont="1" applyBorder="1"/>
    <xf numFmtId="2" fontId="0" fillId="2" borderId="21" xfId="0" applyNumberFormat="1" applyFill="1" applyBorder="1"/>
    <xf numFmtId="2" fontId="0" fillId="0" borderId="19" xfId="0" applyNumberFormat="1" applyBorder="1"/>
    <xf numFmtId="2" fontId="1" fillId="0" borderId="3" xfId="0" applyNumberFormat="1" applyFont="1" applyBorder="1"/>
    <xf numFmtId="2" fontId="0" fillId="2" borderId="16" xfId="0" applyNumberFormat="1" applyFill="1" applyBorder="1"/>
    <xf numFmtId="2" fontId="0" fillId="0" borderId="3" xfId="0" applyNumberFormat="1" applyBorder="1"/>
    <xf numFmtId="2" fontId="0" fillId="0" borderId="18" xfId="0" applyNumberFormat="1" applyBorder="1"/>
    <xf numFmtId="2" fontId="5" fillId="0" borderId="18" xfId="0" applyNumberFormat="1" applyFont="1" applyBorder="1"/>
    <xf numFmtId="2" fontId="1" fillId="0" borderId="10" xfId="0" applyNumberFormat="1" applyFont="1" applyBorder="1"/>
    <xf numFmtId="2" fontId="10" fillId="0" borderId="10" xfId="0" applyNumberFormat="1" applyFont="1" applyBorder="1"/>
    <xf numFmtId="2" fontId="0" fillId="2" borderId="25" xfId="0" applyNumberFormat="1" applyFill="1" applyBorder="1"/>
    <xf numFmtId="2" fontId="0" fillId="0" borderId="20" xfId="0" applyNumberFormat="1" applyBorder="1"/>
    <xf numFmtId="2" fontId="5" fillId="0" borderId="20" xfId="0" applyNumberFormat="1" applyFont="1" applyBorder="1"/>
    <xf numFmtId="2" fontId="5" fillId="2" borderId="1" xfId="0" applyNumberFormat="1" applyFont="1" applyFill="1" applyBorder="1"/>
    <xf numFmtId="2" fontId="1" fillId="2" borderId="4" xfId="0" applyNumberFormat="1" applyFont="1" applyFill="1" applyBorder="1"/>
    <xf numFmtId="2" fontId="1" fillId="2" borderId="1" xfId="0" applyNumberFormat="1" applyFont="1" applyFill="1" applyBorder="1"/>
    <xf numFmtId="2" fontId="3" fillId="4" borderId="1" xfId="0" applyNumberFormat="1" applyFont="1" applyFill="1" applyBorder="1"/>
    <xf numFmtId="2" fontId="0" fillId="4" borderId="22" xfId="0" applyNumberFormat="1" applyFill="1" applyBorder="1"/>
    <xf numFmtId="2" fontId="2" fillId="4" borderId="17" xfId="0" applyNumberFormat="1" applyFont="1" applyFill="1" applyBorder="1"/>
    <xf numFmtId="2" fontId="1" fillId="0" borderId="14" xfId="0" applyNumberFormat="1" applyFont="1" applyBorder="1"/>
    <xf numFmtId="2" fontId="0" fillId="4" borderId="23" xfId="0" applyNumberFormat="1" applyFill="1" applyBorder="1"/>
    <xf numFmtId="2" fontId="0" fillId="0" borderId="23" xfId="0" applyNumberFormat="1" applyBorder="1"/>
    <xf numFmtId="2" fontId="2" fillId="0" borderId="11" xfId="0" applyNumberFormat="1" applyFont="1" applyBorder="1"/>
    <xf numFmtId="2" fontId="1" fillId="0" borderId="15" xfId="0" applyNumberFormat="1" applyFont="1" applyBorder="1"/>
    <xf numFmtId="2" fontId="0" fillId="4" borderId="5" xfId="0" applyNumberFormat="1" applyFill="1" applyBorder="1"/>
    <xf numFmtId="2" fontId="0" fillId="0" borderId="5" xfId="0" applyNumberFormat="1" applyBorder="1"/>
    <xf numFmtId="2" fontId="2" fillId="0" borderId="3" xfId="0" applyNumberFormat="1" applyFont="1" applyBorder="1"/>
    <xf numFmtId="2" fontId="1" fillId="0" borderId="5" xfId="0" applyNumberFormat="1" applyFont="1" applyBorder="1"/>
    <xf numFmtId="2" fontId="5" fillId="0" borderId="5" xfId="0" applyNumberFormat="1" applyFont="1" applyBorder="1"/>
    <xf numFmtId="2" fontId="2" fillId="0" borderId="9" xfId="0" applyNumberFormat="1" applyFont="1" applyBorder="1"/>
    <xf numFmtId="2" fontId="0" fillId="4" borderId="15" xfId="0" applyNumberFormat="1" applyFill="1" applyBorder="1"/>
    <xf numFmtId="2" fontId="5" fillId="0" borderId="15" xfId="0" applyNumberFormat="1" applyFont="1" applyBorder="1"/>
    <xf numFmtId="2" fontId="2" fillId="0" borderId="10" xfId="0" applyNumberFormat="1" applyFont="1" applyBorder="1"/>
    <xf numFmtId="2" fontId="5" fillId="4" borderId="2" xfId="0" applyNumberFormat="1" applyFont="1" applyFill="1" applyBorder="1"/>
    <xf numFmtId="2" fontId="1" fillId="4" borderId="2" xfId="0" applyNumberFormat="1" applyFont="1" applyFill="1" applyBorder="1"/>
    <xf numFmtId="2" fontId="1" fillId="4" borderId="24" xfId="0" applyNumberFormat="1" applyFont="1" applyFill="1" applyBorder="1"/>
    <xf numFmtId="2" fontId="1" fillId="0" borderId="24" xfId="0" applyNumberFormat="1" applyFont="1" applyBorder="1"/>
    <xf numFmtId="2" fontId="0" fillId="6" borderId="26" xfId="0" applyNumberFormat="1" applyFill="1" applyBorder="1"/>
    <xf numFmtId="2" fontId="0" fillId="5" borderId="26" xfId="0" applyNumberFormat="1" applyFill="1" applyBorder="1"/>
    <xf numFmtId="2" fontId="0" fillId="5" borderId="27" xfId="0" applyNumberFormat="1" applyFill="1" applyBorder="1"/>
    <xf numFmtId="0" fontId="1" fillId="7" borderId="2" xfId="0" applyFont="1" applyFill="1" applyBorder="1"/>
    <xf numFmtId="0" fontId="0" fillId="7" borderId="4" xfId="0" applyFill="1" applyBorder="1"/>
    <xf numFmtId="0" fontId="0" fillId="7" borderId="17" xfId="0" applyFill="1" applyBorder="1"/>
    <xf numFmtId="2" fontId="0" fillId="7" borderId="26" xfId="0" applyNumberFormat="1" applyFill="1" applyBorder="1"/>
    <xf numFmtId="2" fontId="0" fillId="0" borderId="29" xfId="0" applyNumberFormat="1" applyBorder="1"/>
    <xf numFmtId="2" fontId="11" fillId="0" borderId="28" xfId="0" applyNumberFormat="1" applyFont="1" applyBorder="1"/>
    <xf numFmtId="2" fontId="0" fillId="6" borderId="30" xfId="0" applyNumberFormat="1" applyFill="1" applyBorder="1"/>
    <xf numFmtId="0" fontId="0" fillId="0" borderId="17" xfId="0" applyBorder="1"/>
    <xf numFmtId="2" fontId="11" fillId="6" borderId="31" xfId="0" applyNumberFormat="1" applyFont="1" applyFill="1" applyBorder="1"/>
    <xf numFmtId="2" fontId="0" fillId="6" borderId="32" xfId="0" applyNumberFormat="1" applyFill="1" applyBorder="1"/>
    <xf numFmtId="2" fontId="11" fillId="5" borderId="33" xfId="0" applyNumberFormat="1" applyFont="1" applyFill="1" applyBorder="1"/>
    <xf numFmtId="2" fontId="0" fillId="5" borderId="34" xfId="0" applyNumberFormat="1" applyFill="1" applyBorder="1"/>
    <xf numFmtId="2" fontId="11" fillId="6" borderId="33" xfId="0" applyNumberFormat="1" applyFont="1" applyFill="1" applyBorder="1"/>
    <xf numFmtId="2" fontId="0" fillId="6" borderId="34" xfId="0" applyNumberFormat="1" applyFill="1" applyBorder="1"/>
    <xf numFmtId="2" fontId="12" fillId="5" borderId="33" xfId="0" applyNumberFormat="1" applyFont="1" applyFill="1" applyBorder="1"/>
    <xf numFmtId="2" fontId="11" fillId="5" borderId="35" xfId="0" applyNumberFormat="1" applyFont="1" applyFill="1" applyBorder="1"/>
    <xf numFmtId="2" fontId="0" fillId="5" borderId="36" xfId="0" applyNumberFormat="1" applyFill="1" applyBorder="1"/>
    <xf numFmtId="0" fontId="1" fillId="0" borderId="2" xfId="0" applyFont="1" applyBorder="1"/>
    <xf numFmtId="0" fontId="6" fillId="0" borderId="1" xfId="0" applyFont="1" applyBorder="1" applyAlignment="1">
      <alignment horizontal="left" vertical="top" wrapText="1"/>
    </xf>
    <xf numFmtId="2" fontId="0" fillId="5" borderId="11" xfId="0" applyNumberFormat="1" applyFill="1" applyBorder="1"/>
    <xf numFmtId="2" fontId="0" fillId="5" borderId="3" xfId="0" applyNumberFormat="1" applyFill="1" applyBorder="1"/>
    <xf numFmtId="2" fontId="0" fillId="5" borderId="10" xfId="0" applyNumberFormat="1" applyFill="1" applyBorder="1"/>
    <xf numFmtId="2" fontId="0" fillId="5" borderId="13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Ex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Ex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Ex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_xlchart.v1.0</cx:f>
      </cx:strDim>
      <cx:numDim type="size">
        <cx:f>_xlchart.v1.1</cx:f>
      </cx:numDim>
    </cx:data>
  </cx:chartData>
  <cx:chart>
    <cx:title pos="t" align="ctr" overlay="0"/>
    <cx:plotArea>
      <cx:plotAreaRegion>
        <cx:series layoutId="sunburst" uniqueId="{931424F5-C667-43BF-9C8F-FEB31CD1A235}">
          <cx:dataLabels pos="ctr">
            <cx:visibility seriesName="0" categoryName="1" value="0"/>
          </cx:dataLabels>
          <cx:dataId val="0"/>
        </cx:series>
      </cx:plotAreaRegion>
    </cx:plotArea>
  </cx:chart>
</cx:chartSpace>
</file>

<file path=xl/charts/chartEx2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_xlchart.v1.8</cx:f>
      </cx:strDim>
      <cx:numDim type="size">
        <cx:f>_xlchart.v1.9</cx:f>
      </cx:numDim>
    </cx:data>
  </cx:chartData>
  <cx:chart>
    <cx:title pos="t" align="ctr" overlay="0"/>
    <cx:plotArea>
      <cx:plotAreaRegion>
        <cx:series layoutId="sunburst" uniqueId="{6FB94F63-01E2-418A-AA19-EE9776E91527}">
          <cx:dataLabels pos="ctr">
            <cx:visibility seriesName="0" categoryName="1" value="0"/>
          </cx:dataLabels>
          <cx:dataId val="0"/>
        </cx:series>
      </cx:plotAreaRegion>
    </cx:plotArea>
  </cx:chart>
</cx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8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lt1"/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8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lt1"/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microsoft.com/office/2014/relationships/chartEx" Target="../charts/chartEx2.xml"/><Relationship Id="rId1" Type="http://schemas.microsoft.com/office/2014/relationships/chartEx" Target="../charts/chartEx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635000</xdr:colOff>
      <xdr:row>47</xdr:row>
      <xdr:rowOff>4232</xdr:rowOff>
    </xdr:from>
    <xdr:to>
      <xdr:col>15</xdr:col>
      <xdr:colOff>158750</xdr:colOff>
      <xdr:row>73</xdr:row>
      <xdr:rowOff>63500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6" name="Chart 5">
              <a:extLst>
                <a:ext uri="{FF2B5EF4-FFF2-40B4-BE49-F238E27FC236}">
                  <a16:creationId xmlns:a16="http://schemas.microsoft.com/office/drawing/2014/main" id="{DC47D35C-C8E9-4803-A754-DDFE9F7C93AD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4296833" y="9328149"/>
              <a:ext cx="8128000" cy="5033434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GB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  <xdr:twoCellAnchor>
    <xdr:from>
      <xdr:col>16</xdr:col>
      <xdr:colOff>21167</xdr:colOff>
      <xdr:row>47</xdr:row>
      <xdr:rowOff>21166</xdr:rowOff>
    </xdr:from>
    <xdr:to>
      <xdr:col>29</xdr:col>
      <xdr:colOff>275167</xdr:colOff>
      <xdr:row>73</xdr:row>
      <xdr:rowOff>31750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7" name="Chart 6">
              <a:extLst>
                <a:ext uri="{FF2B5EF4-FFF2-40B4-BE49-F238E27FC236}">
                  <a16:creationId xmlns:a16="http://schemas.microsoft.com/office/drawing/2014/main" id="{585D0238-8C9F-4A68-8C76-B56D0A6A6683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2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2784667" y="9345083"/>
              <a:ext cx="7588250" cy="50165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GB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W69"/>
  <sheetViews>
    <sheetView tabSelected="1" topLeftCell="C39" zoomScale="90" zoomScaleNormal="90" workbookViewId="0">
      <selection activeCell="AF63" sqref="AF63"/>
    </sheetView>
  </sheetViews>
  <sheetFormatPr defaultRowHeight="15" x14ac:dyDescent="0.25"/>
  <cols>
    <col min="1" max="1" width="5.140625" customWidth="1"/>
    <col min="2" max="2" width="37.28515625" customWidth="1"/>
    <col min="3" max="3" width="12.5703125" customWidth="1"/>
    <col min="4" max="4" width="9.85546875" customWidth="1"/>
    <col min="5" max="5" width="11.28515625" customWidth="1"/>
    <col min="6" max="6" width="12.140625" customWidth="1"/>
    <col min="9" max="9" width="32.7109375" customWidth="1"/>
    <col min="10" max="10" width="7.28515625" customWidth="1"/>
    <col min="11" max="11" width="6.85546875" customWidth="1"/>
    <col min="12" max="12" width="8" customWidth="1"/>
    <col min="13" max="13" width="7.28515625" customWidth="1"/>
    <col min="14" max="14" width="7.7109375" customWidth="1"/>
    <col min="15" max="16" width="7.42578125" customWidth="1"/>
    <col min="17" max="18" width="7.7109375" customWidth="1"/>
    <col min="19" max="19" width="7.5703125" customWidth="1"/>
    <col min="20" max="20" width="7.7109375" customWidth="1"/>
    <col min="21" max="21" width="7.85546875" customWidth="1"/>
    <col min="22" max="22" width="6.42578125" customWidth="1"/>
    <col min="23" max="23" width="9.42578125" customWidth="1"/>
  </cols>
  <sheetData>
    <row r="1" spans="2:23" ht="15.75" x14ac:dyDescent="0.25">
      <c r="B1" s="9" t="s">
        <v>27</v>
      </c>
      <c r="C1" s="4"/>
      <c r="D1" s="4"/>
      <c r="E1" s="12" t="s">
        <v>44</v>
      </c>
      <c r="F1" s="20">
        <v>2019</v>
      </c>
    </row>
    <row r="2" spans="2:23" ht="15.75" thickBot="1" x14ac:dyDescent="0.3">
      <c r="B2" s="5" t="s">
        <v>39</v>
      </c>
    </row>
    <row r="3" spans="2:23" ht="32.25" customHeight="1" thickBot="1" x14ac:dyDescent="0.3">
      <c r="B3" s="6" t="s">
        <v>15</v>
      </c>
      <c r="C3" s="7" t="s">
        <v>48</v>
      </c>
      <c r="D3" s="8" t="s">
        <v>47</v>
      </c>
      <c r="E3" s="7" t="s">
        <v>49</v>
      </c>
      <c r="F3" s="79" t="s">
        <v>50</v>
      </c>
      <c r="I3" s="78" t="s">
        <v>38</v>
      </c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68"/>
    </row>
    <row r="4" spans="2:23" ht="18" customHeight="1" thickBot="1" x14ac:dyDescent="0.3">
      <c r="B4" s="15" t="s">
        <v>38</v>
      </c>
      <c r="C4" s="16"/>
      <c r="D4" s="16"/>
      <c r="E4" s="16"/>
      <c r="F4" s="13"/>
      <c r="I4" s="69" t="s">
        <v>0</v>
      </c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70">
        <v>0</v>
      </c>
    </row>
    <row r="5" spans="2:23" x14ac:dyDescent="0.25">
      <c r="B5" s="3" t="s">
        <v>0</v>
      </c>
      <c r="C5" s="21">
        <v>250</v>
      </c>
      <c r="D5" s="22">
        <v>250</v>
      </c>
      <c r="E5" s="80">
        <v>0</v>
      </c>
      <c r="F5" s="23">
        <v>250</v>
      </c>
      <c r="I5" s="71" t="s">
        <v>1</v>
      </c>
      <c r="J5" s="59">
        <v>400</v>
      </c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72">
        <v>400</v>
      </c>
    </row>
    <row r="6" spans="2:23" x14ac:dyDescent="0.25">
      <c r="B6" s="2" t="s">
        <v>1</v>
      </c>
      <c r="C6" s="24">
        <v>400</v>
      </c>
      <c r="D6" s="25">
        <v>300</v>
      </c>
      <c r="E6" s="81">
        <v>400</v>
      </c>
      <c r="F6" s="27">
        <v>-100</v>
      </c>
      <c r="I6" s="73" t="s">
        <v>2</v>
      </c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74">
        <v>0</v>
      </c>
    </row>
    <row r="7" spans="2:23" x14ac:dyDescent="0.25">
      <c r="B7" s="2" t="s">
        <v>2</v>
      </c>
      <c r="C7" s="24">
        <v>47.5</v>
      </c>
      <c r="D7" s="25">
        <v>75</v>
      </c>
      <c r="E7" s="81">
        <v>0</v>
      </c>
      <c r="F7" s="27">
        <v>75</v>
      </c>
      <c r="I7" s="71" t="s">
        <v>28</v>
      </c>
      <c r="J7" s="59">
        <v>155.44999999999999</v>
      </c>
      <c r="K7" s="59">
        <v>155.44999999999999</v>
      </c>
      <c r="L7" s="59">
        <v>155.25</v>
      </c>
      <c r="M7" s="59">
        <v>155.44999999999999</v>
      </c>
      <c r="N7" s="59">
        <v>155.25</v>
      </c>
      <c r="O7" s="59">
        <v>155.44999999999999</v>
      </c>
      <c r="P7" s="59">
        <v>155.25</v>
      </c>
      <c r="Q7" s="59">
        <v>155.44999999999999</v>
      </c>
      <c r="R7" s="59">
        <v>155.25</v>
      </c>
      <c r="S7" s="59">
        <v>463.05</v>
      </c>
      <c r="T7" s="59">
        <v>155.44999999999999</v>
      </c>
      <c r="U7" s="59">
        <v>155.25</v>
      </c>
      <c r="V7" s="59"/>
      <c r="W7" s="72">
        <f>SUM(J7:V7)</f>
        <v>2172</v>
      </c>
    </row>
    <row r="8" spans="2:23" x14ac:dyDescent="0.25">
      <c r="B8" s="2" t="s">
        <v>28</v>
      </c>
      <c r="C8" s="24">
        <v>2762.22</v>
      </c>
      <c r="D8" s="25">
        <v>3000</v>
      </c>
      <c r="E8" s="81">
        <v>2388.6</v>
      </c>
      <c r="F8" s="27">
        <f>SUM(D8-E8)</f>
        <v>611.40000000000009</v>
      </c>
      <c r="I8" s="71" t="s">
        <v>45</v>
      </c>
      <c r="J8" s="59">
        <v>19.600000000000001</v>
      </c>
      <c r="K8" s="59">
        <v>19.600000000000001</v>
      </c>
      <c r="L8" s="59">
        <v>19.8</v>
      </c>
      <c r="M8" s="59">
        <v>19.600000000000001</v>
      </c>
      <c r="N8" s="59">
        <v>19.8</v>
      </c>
      <c r="O8" s="59">
        <v>19.600000000000001</v>
      </c>
      <c r="P8" s="59">
        <v>19.8</v>
      </c>
      <c r="Q8" s="59">
        <v>19.600000000000001</v>
      </c>
      <c r="R8" s="64">
        <v>19.8</v>
      </c>
      <c r="S8" s="59"/>
      <c r="T8" s="59">
        <v>19.600000000000001</v>
      </c>
      <c r="U8" s="59">
        <v>19.8</v>
      </c>
      <c r="V8" s="59"/>
      <c r="W8" s="72">
        <f>SUM(J8:V8)</f>
        <v>216.60000000000002</v>
      </c>
    </row>
    <row r="9" spans="2:23" x14ac:dyDescent="0.25">
      <c r="B9" s="2" t="s">
        <v>16</v>
      </c>
      <c r="C9" s="24">
        <v>0</v>
      </c>
      <c r="D9" s="25">
        <v>100</v>
      </c>
      <c r="E9" s="81">
        <v>0</v>
      </c>
      <c r="F9" s="27">
        <v>100</v>
      </c>
      <c r="I9" s="73" t="s">
        <v>16</v>
      </c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74">
        <v>0</v>
      </c>
    </row>
    <row r="10" spans="2:23" x14ac:dyDescent="0.25">
      <c r="B10" s="2" t="s">
        <v>3</v>
      </c>
      <c r="C10" s="24">
        <v>150</v>
      </c>
      <c r="D10" s="25">
        <v>150</v>
      </c>
      <c r="E10" s="81">
        <v>200</v>
      </c>
      <c r="F10" s="27">
        <v>-50</v>
      </c>
      <c r="I10" s="71" t="s">
        <v>3</v>
      </c>
      <c r="J10" s="59">
        <v>200</v>
      </c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72">
        <v>200</v>
      </c>
    </row>
    <row r="11" spans="2:23" x14ac:dyDescent="0.25">
      <c r="B11" s="2" t="s">
        <v>42</v>
      </c>
      <c r="C11" s="24">
        <v>0</v>
      </c>
      <c r="D11" s="25">
        <v>250</v>
      </c>
      <c r="E11" s="81">
        <v>0</v>
      </c>
      <c r="F11" s="27">
        <v>250</v>
      </c>
      <c r="I11" s="73" t="s">
        <v>42</v>
      </c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74">
        <v>0</v>
      </c>
    </row>
    <row r="12" spans="2:23" x14ac:dyDescent="0.25">
      <c r="B12" s="2" t="s">
        <v>21</v>
      </c>
      <c r="C12" s="24">
        <v>75</v>
      </c>
      <c r="D12" s="25">
        <v>250</v>
      </c>
      <c r="E12" s="81">
        <v>130</v>
      </c>
      <c r="F12" s="27">
        <v>120</v>
      </c>
      <c r="I12" s="71" t="s">
        <v>21</v>
      </c>
      <c r="J12" s="59">
        <v>30</v>
      </c>
      <c r="K12" s="59">
        <v>100</v>
      </c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72">
        <v>130</v>
      </c>
    </row>
    <row r="13" spans="2:23" x14ac:dyDescent="0.25">
      <c r="B13" s="2" t="s">
        <v>4</v>
      </c>
      <c r="C13" s="24">
        <v>0</v>
      </c>
      <c r="D13" s="25">
        <v>0</v>
      </c>
      <c r="E13" s="81">
        <v>0</v>
      </c>
      <c r="F13" s="27">
        <v>0</v>
      </c>
      <c r="I13" s="73" t="s">
        <v>4</v>
      </c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74">
        <v>0</v>
      </c>
    </row>
    <row r="14" spans="2:23" x14ac:dyDescent="0.25">
      <c r="B14" s="2" t="s">
        <v>5</v>
      </c>
      <c r="C14" s="24">
        <v>150</v>
      </c>
      <c r="D14" s="25">
        <v>0</v>
      </c>
      <c r="E14" s="81">
        <v>0</v>
      </c>
      <c r="F14" s="27">
        <v>0</v>
      </c>
      <c r="I14" s="73" t="s">
        <v>5</v>
      </c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74">
        <v>0</v>
      </c>
    </row>
    <row r="15" spans="2:23" x14ac:dyDescent="0.25">
      <c r="B15" s="14" t="s">
        <v>25</v>
      </c>
      <c r="C15" s="24">
        <v>589.99</v>
      </c>
      <c r="D15" s="25">
        <v>500</v>
      </c>
      <c r="E15" s="81">
        <v>713.54</v>
      </c>
      <c r="F15" s="27">
        <f>SUM(D15-E15)</f>
        <v>-213.53999999999996</v>
      </c>
      <c r="I15" s="75" t="s">
        <v>25</v>
      </c>
      <c r="J15" s="59">
        <v>93.54</v>
      </c>
      <c r="K15" s="59">
        <v>270</v>
      </c>
      <c r="L15" s="64">
        <v>350</v>
      </c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72">
        <f>SUM(J15:U15)</f>
        <v>713.54</v>
      </c>
    </row>
    <row r="16" spans="2:23" x14ac:dyDescent="0.25">
      <c r="B16" s="2" t="s">
        <v>17</v>
      </c>
      <c r="C16" s="24">
        <v>0</v>
      </c>
      <c r="D16" s="25">
        <v>1000</v>
      </c>
      <c r="E16" s="81">
        <v>0</v>
      </c>
      <c r="F16" s="27">
        <v>1000</v>
      </c>
      <c r="I16" s="73" t="s">
        <v>17</v>
      </c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74">
        <v>0</v>
      </c>
    </row>
    <row r="17" spans="2:23" x14ac:dyDescent="0.25">
      <c r="B17" s="2" t="s">
        <v>36</v>
      </c>
      <c r="C17" s="24">
        <v>81</v>
      </c>
      <c r="D17" s="25">
        <v>90</v>
      </c>
      <c r="E17" s="81">
        <v>81</v>
      </c>
      <c r="F17" s="27">
        <v>9</v>
      </c>
      <c r="I17" s="71" t="s">
        <v>36</v>
      </c>
      <c r="J17" s="59">
        <v>81</v>
      </c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72">
        <f>SUM(J17:Q17)</f>
        <v>81</v>
      </c>
    </row>
    <row r="18" spans="2:23" x14ac:dyDescent="0.25">
      <c r="B18" s="2" t="s">
        <v>32</v>
      </c>
      <c r="C18" s="24">
        <v>798.67</v>
      </c>
      <c r="D18" s="25">
        <v>800</v>
      </c>
      <c r="E18" s="81">
        <v>839.09</v>
      </c>
      <c r="F18" s="28">
        <f>SUM(D18-E18)</f>
        <v>-39.090000000000032</v>
      </c>
      <c r="I18" s="71" t="s">
        <v>32</v>
      </c>
      <c r="J18" s="59">
        <v>839.09</v>
      </c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72">
        <f>SUM(J18:Q18)</f>
        <v>839.09</v>
      </c>
    </row>
    <row r="19" spans="2:23" x14ac:dyDescent="0.25">
      <c r="B19" s="2" t="s">
        <v>6</v>
      </c>
      <c r="C19" s="24">
        <v>80</v>
      </c>
      <c r="D19" s="25">
        <v>90</v>
      </c>
      <c r="E19" s="81">
        <v>0</v>
      </c>
      <c r="F19" s="27">
        <v>90</v>
      </c>
      <c r="I19" s="73" t="s">
        <v>6</v>
      </c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74">
        <v>0</v>
      </c>
    </row>
    <row r="20" spans="2:23" x14ac:dyDescent="0.25">
      <c r="B20" s="2" t="s">
        <v>7</v>
      </c>
      <c r="C20" s="24">
        <v>100</v>
      </c>
      <c r="D20" s="25">
        <v>50</v>
      </c>
      <c r="E20" s="81">
        <v>100</v>
      </c>
      <c r="F20" s="27">
        <v>-50</v>
      </c>
      <c r="I20" s="71" t="s">
        <v>7</v>
      </c>
      <c r="J20" s="59">
        <v>100</v>
      </c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72">
        <v>100</v>
      </c>
    </row>
    <row r="21" spans="2:23" x14ac:dyDescent="0.25">
      <c r="B21" s="14" t="s">
        <v>33</v>
      </c>
      <c r="C21" s="24">
        <v>237.15</v>
      </c>
      <c r="D21" s="25">
        <v>225</v>
      </c>
      <c r="E21" s="81">
        <v>212.27</v>
      </c>
      <c r="F21" s="27">
        <f>SUM(D21-E21)</f>
        <v>12.72999999999999</v>
      </c>
      <c r="I21" s="75" t="s">
        <v>33</v>
      </c>
      <c r="J21" s="59">
        <v>128.27000000000001</v>
      </c>
      <c r="K21" s="59">
        <v>49</v>
      </c>
      <c r="L21" s="59">
        <v>35</v>
      </c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72">
        <f>SUM(J21:Q21)</f>
        <v>212.27</v>
      </c>
    </row>
    <row r="22" spans="2:23" x14ac:dyDescent="0.25">
      <c r="B22" s="2" t="s">
        <v>8</v>
      </c>
      <c r="C22" s="24">
        <v>70</v>
      </c>
      <c r="D22" s="25">
        <v>75</v>
      </c>
      <c r="E22" s="81">
        <v>60</v>
      </c>
      <c r="F22" s="27">
        <v>15</v>
      </c>
      <c r="I22" s="71" t="s">
        <v>8</v>
      </c>
      <c r="J22" s="59">
        <v>30</v>
      </c>
      <c r="K22" s="59">
        <v>30</v>
      </c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72">
        <v>60</v>
      </c>
    </row>
    <row r="23" spans="2:23" x14ac:dyDescent="0.25">
      <c r="B23" s="2" t="s">
        <v>9</v>
      </c>
      <c r="C23" s="24">
        <v>1169.3499999999999</v>
      </c>
      <c r="D23" s="25">
        <v>1500</v>
      </c>
      <c r="E23" s="81">
        <v>2059.87</v>
      </c>
      <c r="F23" s="27">
        <f>SUM(D23-E23)</f>
        <v>-559.86999999999989</v>
      </c>
      <c r="I23" s="71" t="s">
        <v>9</v>
      </c>
      <c r="J23" s="59">
        <v>720</v>
      </c>
      <c r="K23" s="59">
        <v>131.96</v>
      </c>
      <c r="L23" s="59">
        <v>280</v>
      </c>
      <c r="M23" s="59">
        <v>200</v>
      </c>
      <c r="N23" s="59">
        <v>100</v>
      </c>
      <c r="O23" s="59">
        <v>163.13999999999999</v>
      </c>
      <c r="P23" s="59">
        <v>250.75</v>
      </c>
      <c r="Q23" s="64">
        <v>214.02</v>
      </c>
      <c r="R23" s="59"/>
      <c r="S23" s="59"/>
      <c r="T23" s="59"/>
      <c r="U23" s="59"/>
      <c r="V23" s="59"/>
      <c r="W23" s="72">
        <f>SUM(J23:S23)</f>
        <v>2059.87</v>
      </c>
    </row>
    <row r="24" spans="2:23" x14ac:dyDescent="0.25">
      <c r="B24" s="2" t="s">
        <v>10</v>
      </c>
      <c r="C24" s="24">
        <v>600</v>
      </c>
      <c r="D24" s="25">
        <v>600</v>
      </c>
      <c r="E24" s="81">
        <v>600</v>
      </c>
      <c r="F24" s="27">
        <v>0</v>
      </c>
      <c r="I24" s="71" t="s">
        <v>10</v>
      </c>
      <c r="J24" s="59">
        <v>600</v>
      </c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72">
        <v>600</v>
      </c>
    </row>
    <row r="25" spans="2:23" x14ac:dyDescent="0.25">
      <c r="B25" s="2" t="s">
        <v>11</v>
      </c>
      <c r="C25" s="24">
        <v>80</v>
      </c>
      <c r="D25" s="25">
        <v>80</v>
      </c>
      <c r="E25" s="81">
        <v>270</v>
      </c>
      <c r="F25" s="27">
        <f>SUM(D25-E25)</f>
        <v>-190</v>
      </c>
      <c r="I25" s="71" t="s">
        <v>11</v>
      </c>
      <c r="J25" s="59">
        <v>195</v>
      </c>
      <c r="K25" s="59">
        <v>75</v>
      </c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72">
        <f>SUM(J25:Q25)</f>
        <v>270</v>
      </c>
    </row>
    <row r="26" spans="2:23" x14ac:dyDescent="0.25">
      <c r="B26" s="2" t="s">
        <v>31</v>
      </c>
      <c r="C26" s="24">
        <v>0</v>
      </c>
      <c r="D26" s="25">
        <v>0</v>
      </c>
      <c r="E26" s="81">
        <v>0</v>
      </c>
      <c r="F26" s="27">
        <v>0</v>
      </c>
      <c r="I26" s="73" t="s">
        <v>31</v>
      </c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74">
        <v>0</v>
      </c>
    </row>
    <row r="27" spans="2:23" x14ac:dyDescent="0.25">
      <c r="B27" s="2" t="s">
        <v>30</v>
      </c>
      <c r="C27" s="24">
        <v>277.01</v>
      </c>
      <c r="D27" s="25">
        <v>270</v>
      </c>
      <c r="E27" s="81">
        <v>421.96</v>
      </c>
      <c r="F27" s="28">
        <v>-151.96</v>
      </c>
      <c r="I27" s="71" t="s">
        <v>30</v>
      </c>
      <c r="J27" s="59">
        <v>26.11</v>
      </c>
      <c r="K27" s="59">
        <v>395.85</v>
      </c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72">
        <f>SUM(J27:V27)</f>
        <v>421.96000000000004</v>
      </c>
    </row>
    <row r="28" spans="2:23" x14ac:dyDescent="0.25">
      <c r="B28" s="2" t="s">
        <v>20</v>
      </c>
      <c r="C28" s="24">
        <v>160</v>
      </c>
      <c r="D28" s="25">
        <v>200</v>
      </c>
      <c r="E28" s="81">
        <v>180</v>
      </c>
      <c r="F28" s="27">
        <v>20</v>
      </c>
      <c r="I28" s="71" t="s">
        <v>20</v>
      </c>
      <c r="J28" s="59">
        <v>60</v>
      </c>
      <c r="K28" s="59">
        <v>20</v>
      </c>
      <c r="L28" s="59">
        <v>20</v>
      </c>
      <c r="M28" s="59">
        <v>40</v>
      </c>
      <c r="N28" s="64">
        <v>40</v>
      </c>
      <c r="O28" s="59"/>
      <c r="P28" s="59"/>
      <c r="Q28" s="59"/>
      <c r="R28" s="59"/>
      <c r="S28" s="59"/>
      <c r="T28" s="59"/>
      <c r="U28" s="59"/>
      <c r="V28" s="59"/>
      <c r="W28" s="72">
        <v>180</v>
      </c>
    </row>
    <row r="29" spans="2:23" x14ac:dyDescent="0.25">
      <c r="B29" s="2" t="s">
        <v>29</v>
      </c>
      <c r="C29" s="24">
        <v>88.2</v>
      </c>
      <c r="D29" s="25">
        <v>90</v>
      </c>
      <c r="E29" s="81">
        <v>88.2</v>
      </c>
      <c r="F29" s="28">
        <v>1.8</v>
      </c>
      <c r="I29" s="71" t="s">
        <v>29</v>
      </c>
      <c r="J29" s="59">
        <v>88.2</v>
      </c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72">
        <v>88.2</v>
      </c>
    </row>
    <row r="30" spans="2:23" x14ac:dyDescent="0.25">
      <c r="B30" s="2" t="s">
        <v>19</v>
      </c>
      <c r="C30" s="24">
        <v>62.4</v>
      </c>
      <c r="D30" s="25">
        <v>200</v>
      </c>
      <c r="E30" s="81">
        <v>62.4</v>
      </c>
      <c r="F30" s="27">
        <f>SUM(D30-E30)</f>
        <v>137.6</v>
      </c>
      <c r="I30" s="71" t="s">
        <v>19</v>
      </c>
      <c r="J30" s="59">
        <v>62.4</v>
      </c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72">
        <v>62.4</v>
      </c>
    </row>
    <row r="31" spans="2:23" x14ac:dyDescent="0.25">
      <c r="B31" s="2" t="s">
        <v>12</v>
      </c>
      <c r="C31" s="24">
        <v>632.84</v>
      </c>
      <c r="D31" s="25">
        <v>636</v>
      </c>
      <c r="E31" s="81">
        <v>733.34</v>
      </c>
      <c r="F31" s="27">
        <f>SUM(D31-E31)</f>
        <v>-97.340000000000032</v>
      </c>
      <c r="I31" s="71" t="s">
        <v>12</v>
      </c>
      <c r="J31" s="59">
        <v>54.14</v>
      </c>
      <c r="K31" s="59">
        <v>57.63</v>
      </c>
      <c r="L31" s="59">
        <v>61.53</v>
      </c>
      <c r="M31" s="59">
        <v>59.55</v>
      </c>
      <c r="N31" s="59">
        <v>61.53</v>
      </c>
      <c r="O31" s="59">
        <v>61.53</v>
      </c>
      <c r="P31" s="59">
        <v>0</v>
      </c>
      <c r="Q31" s="59">
        <v>59.55</v>
      </c>
      <c r="R31" s="59">
        <v>61.53</v>
      </c>
      <c r="S31" s="59">
        <v>59.55</v>
      </c>
      <c r="T31" s="59">
        <v>61.53</v>
      </c>
      <c r="U31" s="59">
        <v>66.650000000000006</v>
      </c>
      <c r="V31" s="59">
        <v>68.62</v>
      </c>
      <c r="W31" s="72">
        <f>SUM(J31:V31)</f>
        <v>733.33999999999992</v>
      </c>
    </row>
    <row r="32" spans="2:23" x14ac:dyDescent="0.25">
      <c r="B32" s="2" t="s">
        <v>13</v>
      </c>
      <c r="C32" s="29">
        <v>0</v>
      </c>
      <c r="D32" s="25">
        <v>0</v>
      </c>
      <c r="E32" s="81">
        <v>0</v>
      </c>
      <c r="F32" s="27">
        <v>0</v>
      </c>
      <c r="I32" s="73" t="s">
        <v>13</v>
      </c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74">
        <v>0</v>
      </c>
    </row>
    <row r="33" spans="2:23" x14ac:dyDescent="0.25">
      <c r="B33" s="11" t="s">
        <v>18</v>
      </c>
      <c r="C33" s="30">
        <v>765.44</v>
      </c>
      <c r="D33" s="31">
        <v>40</v>
      </c>
      <c r="E33" s="82">
        <v>0</v>
      </c>
      <c r="F33" s="32">
        <v>40</v>
      </c>
      <c r="I33" s="73" t="s">
        <v>18</v>
      </c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74">
        <v>0</v>
      </c>
    </row>
    <row r="34" spans="2:23" ht="15.75" thickBot="1" x14ac:dyDescent="0.3">
      <c r="B34" s="11" t="s">
        <v>37</v>
      </c>
      <c r="C34" s="29">
        <v>0</v>
      </c>
      <c r="D34" s="31">
        <v>250</v>
      </c>
      <c r="E34" s="83">
        <v>992.03</v>
      </c>
      <c r="F34" s="33">
        <f>SUM(D34-E34)</f>
        <v>-742.03</v>
      </c>
      <c r="I34" s="76" t="s">
        <v>37</v>
      </c>
      <c r="J34" s="60">
        <v>112.48</v>
      </c>
      <c r="K34" s="60">
        <v>56.4</v>
      </c>
      <c r="L34" s="60">
        <v>22.53</v>
      </c>
      <c r="M34" s="60">
        <v>16.68</v>
      </c>
      <c r="N34" s="60">
        <v>100</v>
      </c>
      <c r="O34" s="60">
        <v>129.97999999999999</v>
      </c>
      <c r="P34" s="60">
        <v>98.41</v>
      </c>
      <c r="Q34" s="60">
        <v>8.69</v>
      </c>
      <c r="R34" s="60">
        <v>36.97</v>
      </c>
      <c r="S34" s="60">
        <v>200</v>
      </c>
      <c r="T34" s="60">
        <v>65.89</v>
      </c>
      <c r="U34" s="60">
        <v>144</v>
      </c>
      <c r="V34" s="60"/>
      <c r="W34" s="77">
        <f>SUM(J34:V34)</f>
        <v>992.03000000000009</v>
      </c>
    </row>
    <row r="35" spans="2:23" ht="15.75" thickBot="1" x14ac:dyDescent="0.3">
      <c r="B35" s="1" t="s">
        <v>26</v>
      </c>
      <c r="C35" s="34">
        <f>SUM(C5:C34)</f>
        <v>9626.77</v>
      </c>
      <c r="D35" s="35">
        <f>SUM(D5:D34)</f>
        <v>11071</v>
      </c>
      <c r="E35" s="36">
        <f>SUM(E5:E34)</f>
        <v>10532.300000000001</v>
      </c>
      <c r="F35" s="36">
        <f>SUM(F5:F34)</f>
        <v>538.70000000000005</v>
      </c>
      <c r="G35" s="40"/>
      <c r="I35" s="66" t="s">
        <v>46</v>
      </c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57">
        <f>SUM(W4:W34)</f>
        <v>10532.300000000001</v>
      </c>
    </row>
    <row r="36" spans="2:23" ht="16.5" thickBot="1" x14ac:dyDescent="0.3">
      <c r="B36" s="17" t="s">
        <v>40</v>
      </c>
      <c r="C36" s="37"/>
      <c r="D36" s="38"/>
      <c r="E36" s="38"/>
      <c r="F36" s="39"/>
    </row>
    <row r="37" spans="2:23" x14ac:dyDescent="0.25">
      <c r="B37" s="10" t="s">
        <v>22</v>
      </c>
      <c r="C37" s="40">
        <v>10493</v>
      </c>
      <c r="D37" s="41">
        <v>10582</v>
      </c>
      <c r="E37" s="42">
        <v>10582</v>
      </c>
      <c r="F37" s="43"/>
    </row>
    <row r="38" spans="2:23" x14ac:dyDescent="0.25">
      <c r="B38" s="2" t="s">
        <v>14</v>
      </c>
      <c r="C38" s="44">
        <v>217</v>
      </c>
      <c r="D38" s="45">
        <v>128</v>
      </c>
      <c r="E38" s="46">
        <v>128</v>
      </c>
      <c r="F38" s="47"/>
    </row>
    <row r="39" spans="2:23" ht="15.75" thickBot="1" x14ac:dyDescent="0.3">
      <c r="B39" s="2" t="s">
        <v>23</v>
      </c>
      <c r="C39" s="48">
        <v>5.54</v>
      </c>
      <c r="D39" s="45">
        <v>0</v>
      </c>
      <c r="E39" s="46">
        <v>16.41</v>
      </c>
      <c r="F39" s="47"/>
    </row>
    <row r="40" spans="2:23" ht="15.75" thickBot="1" x14ac:dyDescent="0.3">
      <c r="B40" s="2" t="s">
        <v>43</v>
      </c>
      <c r="C40" s="48">
        <v>0</v>
      </c>
      <c r="D40" s="45">
        <v>0</v>
      </c>
      <c r="E40" s="46">
        <v>835.3</v>
      </c>
      <c r="F40" s="47"/>
      <c r="I40" s="61" t="s">
        <v>37</v>
      </c>
      <c r="J40" s="62">
        <v>500</v>
      </c>
      <c r="K40" s="62">
        <v>87.3</v>
      </c>
      <c r="L40" s="62">
        <v>16</v>
      </c>
      <c r="M40" s="62">
        <v>40</v>
      </c>
      <c r="N40" s="62">
        <v>152</v>
      </c>
      <c r="O40" s="62">
        <v>40</v>
      </c>
      <c r="P40" s="62"/>
      <c r="Q40" s="62"/>
      <c r="R40" s="62"/>
      <c r="S40" s="62"/>
      <c r="T40" s="62"/>
      <c r="U40" s="62"/>
      <c r="V40" s="62"/>
      <c r="W40" s="63">
        <f>SUM(J40:U40)</f>
        <v>835.3</v>
      </c>
    </row>
    <row r="41" spans="2:23" x14ac:dyDescent="0.25">
      <c r="B41" s="2" t="s">
        <v>24</v>
      </c>
      <c r="C41" s="48">
        <v>0</v>
      </c>
      <c r="D41" s="45">
        <v>0</v>
      </c>
      <c r="E41" s="49">
        <v>302</v>
      </c>
      <c r="F41" s="26"/>
    </row>
    <row r="42" spans="2:23" x14ac:dyDescent="0.25">
      <c r="B42" s="2" t="s">
        <v>34</v>
      </c>
      <c r="C42" s="48">
        <v>625.54</v>
      </c>
      <c r="D42" s="45">
        <v>0</v>
      </c>
      <c r="E42" s="46">
        <v>0</v>
      </c>
      <c r="F42" s="50"/>
    </row>
    <row r="43" spans="2:23" ht="15.75" thickBot="1" x14ac:dyDescent="0.3">
      <c r="B43" s="10" t="s">
        <v>35</v>
      </c>
      <c r="C43" s="40">
        <v>300</v>
      </c>
      <c r="D43" s="51">
        <v>300</v>
      </c>
      <c r="E43" s="52">
        <v>300</v>
      </c>
      <c r="F43" s="53"/>
    </row>
    <row r="44" spans="2:23" ht="15.75" thickBot="1" x14ac:dyDescent="0.3">
      <c r="B44" s="18" t="s">
        <v>41</v>
      </c>
      <c r="C44" s="54">
        <f>SUM(C36:C43)</f>
        <v>11641.080000000002</v>
      </c>
      <c r="D44" s="55">
        <f>SUM(D37:D43)</f>
        <v>11010</v>
      </c>
      <c r="E44" s="55">
        <f>SUM(E37:E43)</f>
        <v>12163.71</v>
      </c>
      <c r="F44" s="56">
        <f>SUM(E44-D44)</f>
        <v>1153.7099999999991</v>
      </c>
    </row>
    <row r="48" spans="2:23" x14ac:dyDescent="0.25">
      <c r="B48" s="2" t="s">
        <v>1</v>
      </c>
      <c r="C48" s="81">
        <v>400</v>
      </c>
    </row>
    <row r="49" spans="2:5" x14ac:dyDescent="0.25">
      <c r="B49" s="2" t="s">
        <v>51</v>
      </c>
      <c r="C49" s="81">
        <v>2469.6</v>
      </c>
    </row>
    <row r="50" spans="2:5" x14ac:dyDescent="0.25">
      <c r="B50" s="2" t="s">
        <v>21</v>
      </c>
      <c r="C50" s="81">
        <v>430</v>
      </c>
    </row>
    <row r="51" spans="2:5" x14ac:dyDescent="0.25">
      <c r="B51" s="14" t="s">
        <v>25</v>
      </c>
      <c r="C51" s="81">
        <v>713.54</v>
      </c>
    </row>
    <row r="52" spans="2:5" x14ac:dyDescent="0.25">
      <c r="B52" s="2" t="s">
        <v>52</v>
      </c>
      <c r="C52" s="81">
        <v>839.09</v>
      </c>
    </row>
    <row r="53" spans="2:5" x14ac:dyDescent="0.25">
      <c r="B53" s="14" t="s">
        <v>56</v>
      </c>
      <c r="C53" s="81">
        <v>212.27</v>
      </c>
    </row>
    <row r="54" spans="2:5" x14ac:dyDescent="0.25">
      <c r="B54" s="2" t="s">
        <v>55</v>
      </c>
      <c r="C54" s="81">
        <v>661.96</v>
      </c>
    </row>
    <row r="55" spans="2:5" x14ac:dyDescent="0.25">
      <c r="B55" s="2" t="s">
        <v>53</v>
      </c>
      <c r="C55" s="81">
        <v>2747</v>
      </c>
    </row>
    <row r="56" spans="2:5" x14ac:dyDescent="0.25">
      <c r="B56" s="2" t="s">
        <v>11</v>
      </c>
      <c r="C56" s="81">
        <v>270</v>
      </c>
    </row>
    <row r="57" spans="2:5" x14ac:dyDescent="0.25">
      <c r="B57" s="2" t="s">
        <v>12</v>
      </c>
      <c r="C57" s="81">
        <v>795.74</v>
      </c>
    </row>
    <row r="58" spans="2:5" ht="15.75" thickBot="1" x14ac:dyDescent="0.3">
      <c r="B58" s="11" t="s">
        <v>54</v>
      </c>
      <c r="C58" s="83">
        <v>992.03</v>
      </c>
    </row>
    <row r="59" spans="2:5" ht="15.75" thickBot="1" x14ac:dyDescent="0.3">
      <c r="B59" s="1" t="s">
        <v>26</v>
      </c>
      <c r="C59" s="36">
        <f>SUM(C48:C58)</f>
        <v>10531.23</v>
      </c>
    </row>
    <row r="61" spans="2:5" ht="15.75" thickBot="1" x14ac:dyDescent="0.3"/>
    <row r="62" spans="2:5" x14ac:dyDescent="0.25">
      <c r="B62" s="10" t="s">
        <v>58</v>
      </c>
      <c r="C62" s="41">
        <v>10582</v>
      </c>
      <c r="E62" s="42">
        <v>10582</v>
      </c>
    </row>
    <row r="63" spans="2:5" x14ac:dyDescent="0.25">
      <c r="B63" s="2" t="s">
        <v>14</v>
      </c>
      <c r="C63" s="45">
        <v>128</v>
      </c>
      <c r="E63" s="46">
        <v>128</v>
      </c>
    </row>
    <row r="64" spans="2:5" x14ac:dyDescent="0.25">
      <c r="B64" s="2" t="s">
        <v>23</v>
      </c>
      <c r="C64" s="45">
        <v>16.41</v>
      </c>
      <c r="E64" s="46">
        <v>16.41</v>
      </c>
    </row>
    <row r="65" spans="2:5" x14ac:dyDescent="0.25">
      <c r="B65" s="2" t="s">
        <v>57</v>
      </c>
      <c r="C65" s="45">
        <v>835.3</v>
      </c>
      <c r="E65" s="46">
        <v>835.3</v>
      </c>
    </row>
    <row r="66" spans="2:5" x14ac:dyDescent="0.25">
      <c r="B66" s="2" t="s">
        <v>24</v>
      </c>
      <c r="C66" s="45">
        <v>302</v>
      </c>
      <c r="E66" s="49">
        <v>302</v>
      </c>
    </row>
    <row r="67" spans="2:5" x14ac:dyDescent="0.25">
      <c r="B67" s="2" t="s">
        <v>34</v>
      </c>
      <c r="C67" s="45">
        <v>0</v>
      </c>
      <c r="E67" s="46">
        <v>0</v>
      </c>
    </row>
    <row r="68" spans="2:5" ht="15.75" thickBot="1" x14ac:dyDescent="0.3">
      <c r="B68" s="10" t="s">
        <v>59</v>
      </c>
      <c r="C68" s="51">
        <v>300</v>
      </c>
      <c r="E68" s="52">
        <v>300</v>
      </c>
    </row>
    <row r="69" spans="2:5" ht="15.75" thickBot="1" x14ac:dyDescent="0.3">
      <c r="B69" s="18" t="s">
        <v>41</v>
      </c>
      <c r="C69" s="55">
        <f>SUM(C62:C68)</f>
        <v>12163.71</v>
      </c>
      <c r="E69" s="55">
        <f>SUM(E62:E68)</f>
        <v>12163.71</v>
      </c>
    </row>
  </sheetData>
  <pageMargins left="0.31496062992125984" right="0.39370078740157483" top="0.35433070866141736" bottom="0.74803149606299213" header="0.31496062992125984" footer="0.31496062992125984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2019-04-10T19:05:54Z</dcterms:modified>
</cp:coreProperties>
</file>